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定稿" sheetId="2" r:id="rId1"/>
  </sheets>
  <definedNames>
    <definedName name="_xlnm.Print_Titles" localSheetId="0">定稿!$1:$4</definedName>
  </definedNames>
  <calcPr calcId="144525"/>
</workbook>
</file>

<file path=xl/sharedStrings.xml><?xml version="1.0" encoding="utf-8"?>
<sst xmlns="http://schemas.openxmlformats.org/spreadsheetml/2006/main" count="129" uniqueCount="92">
  <si>
    <t>贵德县2021年农牧业生产发展扶持资金（第二批）建设项目分配表</t>
  </si>
  <si>
    <t>序号</t>
  </si>
  <si>
    <t>项目名称</t>
  </si>
  <si>
    <t>建设内容</t>
  </si>
  <si>
    <t>实施地点</t>
  </si>
  <si>
    <t>资金来源（万元）</t>
  </si>
  <si>
    <t>责任领导</t>
  </si>
  <si>
    <t>责任单位</t>
  </si>
  <si>
    <t>责任人</t>
  </si>
  <si>
    <t>合 计</t>
  </si>
  <si>
    <t>中央   资金</t>
  </si>
  <si>
    <t>省级资金</t>
  </si>
  <si>
    <t>州级资金</t>
  </si>
  <si>
    <t>县级资金</t>
  </si>
  <si>
    <t>自筹             资金</t>
  </si>
  <si>
    <t>农牧业生产发展资金建设项目共计23项</t>
  </si>
  <si>
    <t>一、2021年农业相关转移支付建设5项</t>
  </si>
  <si>
    <t>基层农技推广体系改革与建设补助项目</t>
  </si>
  <si>
    <t>1、深化基层农技推广体系建设；2、确定主导产业、主导品种和主推技术；3、遴选、调整技术指导员；4、确定科技示范户；5、示范基地建设；6、农技人员培训；7、信息化服务。</t>
  </si>
  <si>
    <t>全县范围</t>
  </si>
  <si>
    <t>刘忠华                       张红培</t>
  </si>
  <si>
    <t>贵德县农牧业综合服务中心</t>
  </si>
  <si>
    <t>任金科</t>
  </si>
  <si>
    <t>高素质农牧民培训项目</t>
  </si>
  <si>
    <t>遴选并培训高素质农牧民250人，其中：生产经营型农牧民培训100人、专业技能型农牧民培训100人、专业服务型农牧民培训50人。</t>
  </si>
  <si>
    <t>新型经营主体与合作社发展扶持省级示范社建设项目</t>
  </si>
  <si>
    <t>建设电力线路4km；购置水泥漏粪板（3m×0.6m）480片，每块承重1.7吨；大风机（电机功率1.1kw）6台、小风机（电机功率0.55kw）6台；不锈钢刮粪机组（电机功率2.2kw，钢板材质201不锈钢）3套、定位栏（2.2m×0.65m，不锈钢材）70组、环境控制器6套、监控一套（摄像头20个）。</t>
  </si>
  <si>
    <t>贵德县旺角种养专业合作社</t>
  </si>
  <si>
    <t>贵德县农村牧区合作经济经营服务站</t>
  </si>
  <si>
    <t>张宝胜</t>
  </si>
  <si>
    <t>新型经营主体与合作社发展扶持家庭农牧场建设项目</t>
  </si>
  <si>
    <t>扶持20个家庭农牧场，共计购置双排运输车（1.5L）3辆、（1.8L）17辆，完成每个家庭农牧场财务委托管理。</t>
  </si>
  <si>
    <t xml:space="preserve">贵德县拉西瓦镇桑杰加家庭牧场、贵德县顿珠家庭牧场、贵德县李毛家庭牧场、贵德县斗改本家庭牧场、贵德县尕藏加家庭牧场、贵德县才毛家庭牧场、贵德县生祥家庭牧场、贵德县吉毛姐家庭牧场、贵德县周项才让家庭牧场、贵德县才旦家庭牧场、贵德县成功畜牧家庭牧场、贵德县丰百兴家庭农场、贵德县土旦家庭牧场、贵德县俄日项旦家庭牧场、贵德县豆改才让家庭牧场、贵德县智云家庭农场、贵德县东渠家庭牧场、贵德县公保家庭牧场、贵德县天福家庭牧场、贵德县豆拉太家庭牧场 </t>
  </si>
  <si>
    <t>新型经营主体与合作社发展扶持县级示范社建设项目</t>
  </si>
  <si>
    <t>扶持20个县级示范社20个，共计购置双排运输车（1.8L）5辆、（1.5L）1辆，单排厢式货车（1.8L）2辆，轮式拖拉机（604）4台，皮卡（两驱2.4L）2辆、（四驱2.0T、柴油）1辆、（四驱2.0T、汽油）1辆，饲料混合机（2.2立方）1台，青贮锄草机（4KW）1台，三轮摩托车（17kw）1辆，牛槽（400cm×70cm、深度30cm、厚度2.3毫米）50个，叉车1辆，托盘（100cm×100cm）100个，二冲程船外机（40匹）2台，水下无人机（4H续航、1.5H快充、带工程箱）1架，不锈钢灭菌锅（自动24L、300mm×420mm）1个、电脑烤箱（电脑版二层，930mm×740mm×830mm）1个, 电子汽车衡（100T、16米）1台，翻转犁（445）1台, 三轮农用车（24马力）1辆,完成20家合作社2021年度、2022年度财务委托管理及宣传培训。</t>
  </si>
  <si>
    <t>贵德县绿源种植农民专业合作社、贵德县那色当种养专业合作社、贵德县乡情种植专业合作社、贵德县马格羊养殖专业合作社、贵德县高原绿洲种植专业合作社、贵德县绿邦种植专业合作社、贵德县洪云中药材种植专业合作社、贵德县洛藏胡麻种植专业合作社、贵德县宗喀生态畜牧业专业合作社、贵德县膨圆生态畜牧业专业合作社、贵德县旦增种植专业合作社、贵德县阿妈吉日种植专业合作社、贵德县绿健养殖专业合作社、贵德县黄河天峡水产养殖专业合作社、贵德县二连种养专业合作社、贵德县鹏森生态畜牧专业合作社、贵德华光牛羊繁育专业合作社、贵德县成玉农民专业合作社、贵德县诺悟养殖专业合作社、贵德县东果堂生态畜牧专业合作社、</t>
  </si>
  <si>
    <t>二、2021年第四批农业相关转移支付建设项目16项</t>
  </si>
  <si>
    <t>农作物种子工程建设8项</t>
  </si>
  <si>
    <t>麦类作物三圃田建设</t>
  </si>
  <si>
    <t>建设小麦“三圃田”300亩。其中：穗行圃50亩（中麦175）、原种圃250亩（京437）、选择标准穗1.5万穗（中麦175）。</t>
  </si>
  <si>
    <t>常牧镇斜马浪村、河西镇瓦家村、河阴镇杏花村</t>
  </si>
  <si>
    <t>麦类良种繁殖建设</t>
  </si>
  <si>
    <t>建设麦类良种繁殖800亩（京437）。</t>
  </si>
  <si>
    <t>常牧镇斜马浪村、河西镇瓦家村</t>
  </si>
  <si>
    <t>杂交油菜种子繁殖建设</t>
  </si>
  <si>
    <t>由贵德县金穗源种植专业合作社建设杂交油菜种子基地200亩，品种以特早熟青杂4号为主。</t>
  </si>
  <si>
    <t>河西镇瓦家村</t>
  </si>
  <si>
    <t>蔬菜品种繁殖建设</t>
  </si>
  <si>
    <t>由贵德县金穗源种植专业合作社建设蔬菜品种繁殖基地200亩，其中：菠菜166亩、油白菜20亩、水萝卜5亩、花樱萝卜5亩、胡萝卜2亩、青萝卜2亩。</t>
  </si>
  <si>
    <t>河阴镇红柳滩村、河西镇红岩村</t>
  </si>
  <si>
    <t>马铃薯微型薯生产建设</t>
  </si>
  <si>
    <t>委托省内有生产设施、技术的企业生产微型马铃薯200万粒，每粒补助0.1元。</t>
  </si>
  <si>
    <t>马铃薯良种生产建设</t>
  </si>
  <si>
    <t>建设马铃薯（青薯2号、青薯9号、青薯10号）生产基地2000亩。</t>
  </si>
  <si>
    <t>其他作物新品种展示示范建设</t>
  </si>
  <si>
    <t>建设新品种展示示范500亩，其中：春小麦09120品种150亩、高原338品种1亩、高原448品种5亩、宁春51号品种5亩、永良15号品种5亩、青麦1号品种314亩，冬小麦蓝天39品种10亩、蓝天42品种10亩。</t>
  </si>
  <si>
    <t>农作物种子收储建设</t>
  </si>
  <si>
    <t>由贵德县金穗农业开发有限公司实施，收储春小麦高原437原种20万公斤、良种10万公斤，青麦1号良种10万公斤。良种及原种分级标准为纯度不小于99％，净度不小于99％，发芽率不小于85％，水分不大于13％。</t>
  </si>
  <si>
    <t>农田残膜回收</t>
  </si>
  <si>
    <t>回收农田残膜19万公斤，每公斤补助1元。</t>
  </si>
  <si>
    <t>农田建设项目</t>
  </si>
  <si>
    <t>新建耕地质量监测点1个，并配套相关仪器和设备。</t>
  </si>
  <si>
    <t>河阴镇杏花村</t>
  </si>
  <si>
    <t>农产品质量安全监管监测建设项目</t>
  </si>
  <si>
    <t>县域内农畜产品质量安全监督检测，质量检验检测仪器补充，食用农产品合格证及配套设备购置，培训、宣传资料印刷、定做宣传展板等。</t>
  </si>
  <si>
    <t>县质检中心</t>
  </si>
  <si>
    <t>贵德县农畜产品质量检验检测中心</t>
  </si>
  <si>
    <t>崔成刚</t>
  </si>
  <si>
    <t>动物防疫补助经费建设项目</t>
  </si>
  <si>
    <t>发放148名村级动物防疫员工资补助及防疫信息上传补助，动物防疫员意外伤害保险；购置动物防疫物资，印制非洲猪瘟、包虫病、布病宣传物品；购买县动控中心冬季取暖天然气，乡镇站冬季取暖大煤；购买防疫、检疫用汽油款，动物疫病强制扑杀和养殖、屠宰环节病死畜禽无害化处理、兽药包装废弃物回收处置；7名临聘人员生活补助以及举办村级动物防疫员培训班。</t>
  </si>
  <si>
    <t>刘忠华                       辛多杰</t>
  </si>
  <si>
    <t>贵德县动物疫病预防控制中心</t>
  </si>
  <si>
    <t>切  环</t>
  </si>
  <si>
    <t>畜牧良种补贴项目</t>
  </si>
  <si>
    <t>定制中华蜜蜂养殖蜂箱、巢框、中蜂巢础、及蜂箱配套设施60套。</t>
  </si>
  <si>
    <t>河东乡麻巴村</t>
  </si>
  <si>
    <t>露地蔬菜补贴建设项目</t>
  </si>
  <si>
    <t>开展露地蔬菜种植补贴面积10000亩。</t>
  </si>
  <si>
    <t>大学生服务村集体经济组织试点建设项目</t>
  </si>
  <si>
    <t>继续聘用往年服务合作经济组织大学生13名，2021年新聘15名大学生开展村集体经济组织服务工作。</t>
  </si>
  <si>
    <t>老化失修小型农田水利维修建设项目</t>
  </si>
  <si>
    <t>维修渠道（D80）288米、渠道（D60）2837米、渠道（D40） 5015米、渠道（D30）62m，配套渠系建筑物187座，其中：引水口维修1座、分水口 7座、车桥 2座、便桥 24座、跌水 16座、农口 132座、渡槽维修1座、退水2座。</t>
  </si>
  <si>
    <t>河西镇</t>
  </si>
  <si>
    <t>贵德县农牧业综合生产办</t>
  </si>
  <si>
    <t>贾国祥</t>
  </si>
  <si>
    <t>三、2021年江苏对口援建产业扶持建设项目1项</t>
  </si>
  <si>
    <t>塑料拱棚建设项目</t>
  </si>
  <si>
    <t>由贵德县河西镇园艺村股份制经济合作社新建塑料拱棚60栋（0.5亩/栋），结构为热度镀锌钢管拱架结构。</t>
  </si>
  <si>
    <t>河西镇园艺村</t>
  </si>
  <si>
    <t>四、州级支农资金建设项目1项</t>
  </si>
  <si>
    <t>2020年海南州四大产业奖励补助建设项目</t>
  </si>
  <si>
    <t>购置母羊哺乳期精料补充料8.6吨，印刷宣传册1750册，购置汽油。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</si>
</sst>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仿宋"/>
      <charset val="134"/>
    </font>
    <font>
      <sz val="14"/>
      <color theme="1"/>
      <name val="黑体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1 2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pane ySplit="4" topLeftCell="A5" activePane="bottomLeft" state="frozen"/>
      <selection/>
      <selection pane="bottomLeft" activeCell="D7" sqref="D7"/>
    </sheetView>
  </sheetViews>
  <sheetFormatPr defaultColWidth="9" defaultRowHeight="13.5"/>
  <cols>
    <col min="1" max="1" width="4.625" style="1" customWidth="1"/>
    <col min="2" max="2" width="15.25" style="8" customWidth="1"/>
    <col min="3" max="3" width="27" style="1" customWidth="1"/>
    <col min="4" max="4" width="29.625" style="1" customWidth="1"/>
    <col min="5" max="5" width="8.125" style="1" customWidth="1"/>
    <col min="6" max="6" width="6.25" style="1" customWidth="1"/>
    <col min="7" max="7" width="5.875" style="1" customWidth="1"/>
    <col min="8" max="8" width="5.5" style="1" customWidth="1"/>
    <col min="9" max="9" width="5.875" style="1" customWidth="1"/>
    <col min="10" max="10" width="6.5" style="1" customWidth="1"/>
    <col min="11" max="11" width="9.375" style="1" customWidth="1"/>
    <col min="12" max="12" width="13.5" style="1" customWidth="1"/>
    <col min="13" max="13" width="8" style="9" customWidth="1"/>
    <col min="14" max="16384" width="9" style="1"/>
  </cols>
  <sheetData>
    <row r="1" s="1" customFormat="1" ht="24" customHeight="1" spans="1:13">
      <c r="A1" s="10" t="s">
        <v>0</v>
      </c>
      <c r="B1" s="1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1" customFormat="1" ht="10" customHeight="1" spans="2:13">
      <c r="B2" s="8"/>
      <c r="M2" s="9"/>
    </row>
    <row r="3" s="1" customFormat="1" ht="15" customHeight="1" spans="1:13">
      <c r="A3" s="12" t="s">
        <v>1</v>
      </c>
      <c r="B3" s="12" t="s">
        <v>2</v>
      </c>
      <c r="C3" s="13" t="s">
        <v>3</v>
      </c>
      <c r="D3" s="13" t="s">
        <v>4</v>
      </c>
      <c r="E3" s="13" t="s">
        <v>5</v>
      </c>
      <c r="F3" s="13"/>
      <c r="G3" s="13"/>
      <c r="H3" s="13"/>
      <c r="I3" s="13"/>
      <c r="J3" s="13"/>
      <c r="K3" s="13" t="s">
        <v>6</v>
      </c>
      <c r="L3" s="13" t="s">
        <v>7</v>
      </c>
      <c r="M3" s="13" t="s">
        <v>8</v>
      </c>
    </row>
    <row r="4" s="1" customFormat="1" ht="25" customHeight="1" spans="1:13">
      <c r="A4" s="12"/>
      <c r="B4" s="12"/>
      <c r="C4" s="13"/>
      <c r="D4" s="13"/>
      <c r="E4" s="13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3"/>
      <c r="L4" s="13"/>
      <c r="M4" s="13"/>
    </row>
    <row r="5" s="1" customFormat="1" ht="24" customHeight="1" spans="1:13">
      <c r="A5" s="14" t="s">
        <v>15</v>
      </c>
      <c r="B5" s="15"/>
      <c r="C5" s="14"/>
      <c r="D5" s="13"/>
      <c r="E5" s="13">
        <f t="shared" ref="E5:J5" si="0">SUM(E6+E12+E30+E32)</f>
        <v>1304.16</v>
      </c>
      <c r="F5" s="13">
        <f t="shared" si="0"/>
        <v>469.5</v>
      </c>
      <c r="G5" s="13">
        <f t="shared" si="0"/>
        <v>647</v>
      </c>
      <c r="H5" s="13">
        <f t="shared" si="0"/>
        <v>88.5</v>
      </c>
      <c r="I5" s="13">
        <f t="shared" si="0"/>
        <v>0</v>
      </c>
      <c r="J5" s="13">
        <f t="shared" si="0"/>
        <v>99.16</v>
      </c>
      <c r="K5" s="13"/>
      <c r="L5" s="13"/>
      <c r="M5" s="13"/>
    </row>
    <row r="6" s="1" customFormat="1" ht="24" customHeight="1" spans="1:13">
      <c r="A6" s="14" t="s">
        <v>16</v>
      </c>
      <c r="B6" s="14"/>
      <c r="C6" s="14"/>
      <c r="D6" s="13"/>
      <c r="E6" s="13">
        <f t="shared" ref="E6:J6" si="1">SUM(E7:E11)</f>
        <v>562.66</v>
      </c>
      <c r="F6" s="13">
        <f t="shared" si="1"/>
        <v>469.5</v>
      </c>
      <c r="G6" s="13">
        <f t="shared" si="1"/>
        <v>0</v>
      </c>
      <c r="H6" s="13">
        <f t="shared" si="1"/>
        <v>0</v>
      </c>
      <c r="I6" s="13">
        <f t="shared" si="1"/>
        <v>0</v>
      </c>
      <c r="J6" s="13">
        <f t="shared" si="1"/>
        <v>93.16</v>
      </c>
      <c r="K6" s="13"/>
      <c r="L6" s="13"/>
      <c r="M6" s="13"/>
    </row>
    <row r="7" s="2" customFormat="1" ht="85" customHeight="1" spans="1:13">
      <c r="A7" s="16">
        <v>1</v>
      </c>
      <c r="B7" s="17" t="s">
        <v>17</v>
      </c>
      <c r="C7" s="17" t="s">
        <v>18</v>
      </c>
      <c r="D7" s="16" t="s">
        <v>19</v>
      </c>
      <c r="E7" s="16">
        <f>SUM(F7:J7)</f>
        <v>110</v>
      </c>
      <c r="F7" s="16">
        <v>110</v>
      </c>
      <c r="G7" s="16"/>
      <c r="H7" s="16"/>
      <c r="I7" s="16"/>
      <c r="J7" s="16"/>
      <c r="K7" s="17" t="s">
        <v>20</v>
      </c>
      <c r="L7" s="17" t="s">
        <v>21</v>
      </c>
      <c r="M7" s="16" t="s">
        <v>22</v>
      </c>
    </row>
    <row r="8" s="2" customFormat="1" ht="66" customHeight="1" spans="1:13">
      <c r="A8" s="16">
        <v>2</v>
      </c>
      <c r="B8" s="17" t="s">
        <v>23</v>
      </c>
      <c r="C8" s="17" t="s">
        <v>24</v>
      </c>
      <c r="D8" s="16" t="s">
        <v>19</v>
      </c>
      <c r="E8" s="16">
        <f>SUM(F8:J8)</f>
        <v>74.5</v>
      </c>
      <c r="F8" s="16">
        <v>74.5</v>
      </c>
      <c r="G8" s="16"/>
      <c r="H8" s="16"/>
      <c r="I8" s="16"/>
      <c r="J8" s="16"/>
      <c r="K8" s="17"/>
      <c r="L8" s="17"/>
      <c r="M8" s="16"/>
    </row>
    <row r="9" s="2" customFormat="1" ht="129" customHeight="1" spans="1:13">
      <c r="A9" s="16">
        <v>3</v>
      </c>
      <c r="B9" s="17" t="s">
        <v>25</v>
      </c>
      <c r="C9" s="17" t="s">
        <v>26</v>
      </c>
      <c r="D9" s="16" t="s">
        <v>27</v>
      </c>
      <c r="E9" s="16">
        <f>SUM(F9:J9)</f>
        <v>55.3</v>
      </c>
      <c r="F9" s="16">
        <v>40</v>
      </c>
      <c r="G9" s="16"/>
      <c r="H9" s="16"/>
      <c r="I9" s="16"/>
      <c r="J9" s="16">
        <v>15.3</v>
      </c>
      <c r="K9" s="17" t="s">
        <v>20</v>
      </c>
      <c r="L9" s="17" t="s">
        <v>28</v>
      </c>
      <c r="M9" s="16" t="s">
        <v>29</v>
      </c>
    </row>
    <row r="10" s="2" customFormat="1" ht="195" customHeight="1" spans="1:13">
      <c r="A10" s="16">
        <v>4</v>
      </c>
      <c r="B10" s="17" t="s">
        <v>30</v>
      </c>
      <c r="C10" s="17" t="s">
        <v>31</v>
      </c>
      <c r="D10" s="17" t="s">
        <v>32</v>
      </c>
      <c r="E10" s="16">
        <f>SUM(F10:J10)</f>
        <v>129.6</v>
      </c>
      <c r="F10" s="16">
        <v>100</v>
      </c>
      <c r="G10" s="16"/>
      <c r="H10" s="16"/>
      <c r="I10" s="16"/>
      <c r="J10" s="16">
        <v>29.6</v>
      </c>
      <c r="K10" s="17" t="s">
        <v>20</v>
      </c>
      <c r="L10" s="17" t="s">
        <v>28</v>
      </c>
      <c r="M10" s="16" t="s">
        <v>29</v>
      </c>
    </row>
    <row r="11" s="2" customFormat="1" ht="298" customHeight="1" spans="1:13">
      <c r="A11" s="16">
        <v>5</v>
      </c>
      <c r="B11" s="17" t="s">
        <v>33</v>
      </c>
      <c r="C11" s="17" t="s">
        <v>34</v>
      </c>
      <c r="D11" s="17" t="s">
        <v>35</v>
      </c>
      <c r="E11" s="16">
        <f>SUM(F11:J11)</f>
        <v>193.26</v>
      </c>
      <c r="F11" s="16">
        <v>145</v>
      </c>
      <c r="G11" s="16"/>
      <c r="H11" s="16"/>
      <c r="I11" s="16"/>
      <c r="J11" s="16">
        <v>48.26</v>
      </c>
      <c r="K11" s="17" t="s">
        <v>20</v>
      </c>
      <c r="L11" s="17" t="s">
        <v>28</v>
      </c>
      <c r="M11" s="16" t="s">
        <v>29</v>
      </c>
    </row>
    <row r="12" s="3" customFormat="1" ht="24" customHeight="1" spans="1:13">
      <c r="A12" s="18" t="s">
        <v>36</v>
      </c>
      <c r="B12" s="18"/>
      <c r="C12" s="18"/>
      <c r="D12" s="18"/>
      <c r="E12" s="19">
        <f t="shared" ref="E12:J12" si="2">SUM(E13+E22+E23+E24+E25+E26+E27+E28+E29)</f>
        <v>653</v>
      </c>
      <c r="F12" s="19">
        <f t="shared" si="2"/>
        <v>0</v>
      </c>
      <c r="G12" s="19">
        <f t="shared" si="2"/>
        <v>647</v>
      </c>
      <c r="H12" s="19">
        <f t="shared" si="2"/>
        <v>0</v>
      </c>
      <c r="I12" s="19">
        <f t="shared" si="2"/>
        <v>0</v>
      </c>
      <c r="J12" s="19">
        <f t="shared" si="2"/>
        <v>6</v>
      </c>
      <c r="K12" s="27"/>
      <c r="L12" s="27"/>
      <c r="M12" s="19"/>
    </row>
    <row r="13" s="2" customFormat="1" ht="20" customHeight="1" spans="1:13">
      <c r="A13" s="16">
        <v>1</v>
      </c>
      <c r="B13" s="20" t="s">
        <v>37</v>
      </c>
      <c r="C13" s="20"/>
      <c r="D13" s="16"/>
      <c r="E13" s="16">
        <f t="shared" ref="E13:J13" si="3">SUM(E14:E21)</f>
        <v>125</v>
      </c>
      <c r="F13" s="16">
        <f t="shared" si="3"/>
        <v>0</v>
      </c>
      <c r="G13" s="16">
        <f t="shared" si="3"/>
        <v>125</v>
      </c>
      <c r="H13" s="16">
        <f t="shared" si="3"/>
        <v>0</v>
      </c>
      <c r="I13" s="16">
        <f t="shared" si="3"/>
        <v>0</v>
      </c>
      <c r="J13" s="16">
        <f t="shared" si="3"/>
        <v>0</v>
      </c>
      <c r="K13" s="17"/>
      <c r="L13" s="17"/>
      <c r="M13" s="16"/>
    </row>
    <row r="14" s="2" customFormat="1" ht="53" customHeight="1" spans="1:13">
      <c r="A14" s="16">
        <v>1.1</v>
      </c>
      <c r="B14" s="17" t="s">
        <v>38</v>
      </c>
      <c r="C14" s="17" t="s">
        <v>39</v>
      </c>
      <c r="D14" s="17" t="s">
        <v>40</v>
      </c>
      <c r="E14" s="16">
        <f>SUM(F14:J14)</f>
        <v>15</v>
      </c>
      <c r="F14" s="16"/>
      <c r="G14" s="16">
        <v>15</v>
      </c>
      <c r="H14" s="16"/>
      <c r="I14" s="16"/>
      <c r="J14" s="16"/>
      <c r="K14" s="17" t="s">
        <v>20</v>
      </c>
      <c r="L14" s="17" t="s">
        <v>21</v>
      </c>
      <c r="M14" s="16" t="s">
        <v>22</v>
      </c>
    </row>
    <row r="15" s="2" customFormat="1" ht="27" customHeight="1" spans="1:13">
      <c r="A15" s="16">
        <v>1.2</v>
      </c>
      <c r="B15" s="17" t="s">
        <v>41</v>
      </c>
      <c r="C15" s="17" t="s">
        <v>42</v>
      </c>
      <c r="D15" s="16" t="s">
        <v>43</v>
      </c>
      <c r="E15" s="16">
        <f t="shared" ref="E15:E29" si="4">SUM(F15:J15)</f>
        <v>8</v>
      </c>
      <c r="F15" s="16"/>
      <c r="G15" s="16">
        <v>8</v>
      </c>
      <c r="H15" s="16"/>
      <c r="I15" s="16"/>
      <c r="J15" s="16"/>
      <c r="K15" s="17"/>
      <c r="L15" s="17"/>
      <c r="M15" s="16"/>
    </row>
    <row r="16" s="4" customFormat="1" ht="45" customHeight="1" spans="1:13">
      <c r="A16" s="17">
        <v>1.3</v>
      </c>
      <c r="B16" s="21" t="s">
        <v>44</v>
      </c>
      <c r="C16" s="21" t="s">
        <v>45</v>
      </c>
      <c r="D16" s="21" t="s">
        <v>46</v>
      </c>
      <c r="E16" s="16">
        <f t="shared" si="4"/>
        <v>20</v>
      </c>
      <c r="F16" s="16"/>
      <c r="G16" s="16">
        <v>20</v>
      </c>
      <c r="H16" s="16"/>
      <c r="I16" s="16"/>
      <c r="J16" s="16"/>
      <c r="K16" s="17" t="s">
        <v>20</v>
      </c>
      <c r="L16" s="17" t="s">
        <v>21</v>
      </c>
      <c r="M16" s="16" t="s">
        <v>22</v>
      </c>
    </row>
    <row r="17" s="4" customFormat="1" ht="66" customHeight="1" spans="1:13">
      <c r="A17" s="17">
        <v>1.4</v>
      </c>
      <c r="B17" s="21" t="s">
        <v>47</v>
      </c>
      <c r="C17" s="21" t="s">
        <v>48</v>
      </c>
      <c r="D17" s="21" t="s">
        <v>49</v>
      </c>
      <c r="E17" s="16">
        <f t="shared" si="4"/>
        <v>20</v>
      </c>
      <c r="F17" s="16"/>
      <c r="G17" s="16">
        <v>20</v>
      </c>
      <c r="H17" s="16"/>
      <c r="I17" s="16"/>
      <c r="J17" s="16"/>
      <c r="K17" s="17"/>
      <c r="L17" s="17"/>
      <c r="M17" s="16"/>
    </row>
    <row r="18" s="4" customFormat="1" ht="43" customHeight="1" spans="1:13">
      <c r="A18" s="17">
        <v>1.5</v>
      </c>
      <c r="B18" s="21" t="s">
        <v>50</v>
      </c>
      <c r="C18" s="21" t="s">
        <v>51</v>
      </c>
      <c r="D18" s="21" t="s">
        <v>19</v>
      </c>
      <c r="E18" s="16">
        <f t="shared" si="4"/>
        <v>20</v>
      </c>
      <c r="F18" s="16"/>
      <c r="G18" s="16">
        <v>20</v>
      </c>
      <c r="H18" s="16"/>
      <c r="I18" s="16"/>
      <c r="J18" s="16"/>
      <c r="K18" s="17"/>
      <c r="L18" s="17"/>
      <c r="M18" s="16"/>
    </row>
    <row r="19" s="4" customFormat="1" ht="32" customHeight="1" spans="1:13">
      <c r="A19" s="17">
        <v>1.6</v>
      </c>
      <c r="B19" s="21" t="s">
        <v>52</v>
      </c>
      <c r="C19" s="21" t="s">
        <v>53</v>
      </c>
      <c r="D19" s="21" t="s">
        <v>19</v>
      </c>
      <c r="E19" s="16">
        <f t="shared" si="4"/>
        <v>20</v>
      </c>
      <c r="F19" s="16"/>
      <c r="G19" s="16">
        <v>20</v>
      </c>
      <c r="H19" s="16"/>
      <c r="I19" s="16"/>
      <c r="J19" s="16"/>
      <c r="K19" s="17"/>
      <c r="L19" s="17"/>
      <c r="M19" s="16"/>
    </row>
    <row r="20" s="4" customFormat="1" ht="89" customHeight="1" spans="1:13">
      <c r="A20" s="17">
        <v>1.7</v>
      </c>
      <c r="B20" s="21" t="s">
        <v>54</v>
      </c>
      <c r="C20" s="17" t="s">
        <v>55</v>
      </c>
      <c r="D20" s="21" t="s">
        <v>40</v>
      </c>
      <c r="E20" s="16">
        <f t="shared" si="4"/>
        <v>2</v>
      </c>
      <c r="F20" s="16"/>
      <c r="G20" s="16">
        <v>2</v>
      </c>
      <c r="H20" s="16"/>
      <c r="I20" s="16"/>
      <c r="J20" s="16"/>
      <c r="K20" s="17"/>
      <c r="L20" s="17"/>
      <c r="M20" s="16"/>
    </row>
    <row r="21" s="4" customFormat="1" ht="90" customHeight="1" spans="1:13">
      <c r="A21" s="17">
        <v>1.8</v>
      </c>
      <c r="B21" s="21" t="s">
        <v>56</v>
      </c>
      <c r="C21" s="17" t="s">
        <v>57</v>
      </c>
      <c r="D21" s="21" t="s">
        <v>19</v>
      </c>
      <c r="E21" s="16">
        <f t="shared" si="4"/>
        <v>20</v>
      </c>
      <c r="F21" s="16"/>
      <c r="G21" s="16">
        <v>20</v>
      </c>
      <c r="H21" s="16"/>
      <c r="I21" s="16"/>
      <c r="J21" s="16"/>
      <c r="K21" s="17"/>
      <c r="L21" s="17"/>
      <c r="M21" s="16"/>
    </row>
    <row r="22" s="5" customFormat="1" ht="30" customHeight="1" spans="1:13">
      <c r="A22" s="17">
        <v>2</v>
      </c>
      <c r="B22" s="21" t="s">
        <v>58</v>
      </c>
      <c r="C22" s="21" t="s">
        <v>59</v>
      </c>
      <c r="D22" s="21" t="s">
        <v>19</v>
      </c>
      <c r="E22" s="16">
        <f t="shared" si="4"/>
        <v>19</v>
      </c>
      <c r="F22" s="16"/>
      <c r="G22" s="16">
        <v>19</v>
      </c>
      <c r="H22" s="16"/>
      <c r="I22" s="16"/>
      <c r="J22" s="16"/>
      <c r="K22" s="17"/>
      <c r="L22" s="17"/>
      <c r="M22" s="16"/>
    </row>
    <row r="23" s="5" customFormat="1" ht="32" customHeight="1" spans="1:13">
      <c r="A23" s="17">
        <v>3</v>
      </c>
      <c r="B23" s="21" t="s">
        <v>60</v>
      </c>
      <c r="C23" s="21" t="s">
        <v>61</v>
      </c>
      <c r="D23" s="21" t="s">
        <v>62</v>
      </c>
      <c r="E23" s="16">
        <f t="shared" si="4"/>
        <v>10</v>
      </c>
      <c r="F23" s="16"/>
      <c r="G23" s="16">
        <v>10</v>
      </c>
      <c r="H23" s="16"/>
      <c r="I23" s="16"/>
      <c r="J23" s="16"/>
      <c r="K23" s="17"/>
      <c r="L23" s="17"/>
      <c r="M23" s="16"/>
    </row>
    <row r="24" s="6" customFormat="1" ht="65" customHeight="1" spans="1:13">
      <c r="A24" s="17">
        <v>4</v>
      </c>
      <c r="B24" s="21" t="s">
        <v>63</v>
      </c>
      <c r="C24" s="21" t="s">
        <v>64</v>
      </c>
      <c r="D24" s="21" t="s">
        <v>65</v>
      </c>
      <c r="E24" s="16">
        <f t="shared" si="4"/>
        <v>12</v>
      </c>
      <c r="F24" s="16">
        <f t="shared" ref="E24:J24" si="5">SUM(F25:F28)</f>
        <v>0</v>
      </c>
      <c r="G24" s="16">
        <v>12</v>
      </c>
      <c r="H24" s="16">
        <f t="shared" si="5"/>
        <v>0</v>
      </c>
      <c r="I24" s="16">
        <f t="shared" si="5"/>
        <v>0</v>
      </c>
      <c r="J24" s="16"/>
      <c r="K24" s="17" t="s">
        <v>20</v>
      </c>
      <c r="L24" s="21" t="s">
        <v>66</v>
      </c>
      <c r="M24" s="21" t="s">
        <v>67</v>
      </c>
    </row>
    <row r="25" s="5" customFormat="1" ht="152" customHeight="1" spans="1:13">
      <c r="A25" s="17">
        <v>5</v>
      </c>
      <c r="B25" s="21" t="s">
        <v>68</v>
      </c>
      <c r="C25" s="21" t="s">
        <v>69</v>
      </c>
      <c r="D25" s="17" t="s">
        <v>19</v>
      </c>
      <c r="E25" s="16">
        <f t="shared" si="4"/>
        <v>80</v>
      </c>
      <c r="F25" s="16"/>
      <c r="G25" s="16">
        <v>80</v>
      </c>
      <c r="H25" s="16"/>
      <c r="I25" s="16"/>
      <c r="J25" s="16"/>
      <c r="K25" s="17" t="s">
        <v>70</v>
      </c>
      <c r="L25" s="17" t="s">
        <v>71</v>
      </c>
      <c r="M25" s="16" t="s">
        <v>72</v>
      </c>
    </row>
    <row r="26" s="5" customFormat="1" ht="39" customHeight="1" spans="1:13">
      <c r="A26" s="17">
        <v>6</v>
      </c>
      <c r="B26" s="21" t="s">
        <v>73</v>
      </c>
      <c r="C26" s="21" t="s">
        <v>74</v>
      </c>
      <c r="D26" s="21" t="s">
        <v>75</v>
      </c>
      <c r="E26" s="16">
        <f t="shared" si="4"/>
        <v>16</v>
      </c>
      <c r="F26" s="16"/>
      <c r="G26" s="16">
        <v>10</v>
      </c>
      <c r="H26" s="16"/>
      <c r="I26" s="16"/>
      <c r="J26" s="16">
        <v>6</v>
      </c>
      <c r="K26" s="17"/>
      <c r="L26" s="17"/>
      <c r="M26" s="16"/>
    </row>
    <row r="27" s="5" customFormat="1" ht="30" customHeight="1" spans="1:13">
      <c r="A27" s="17">
        <v>7</v>
      </c>
      <c r="B27" s="21" t="s">
        <v>76</v>
      </c>
      <c r="C27" s="21" t="s">
        <v>77</v>
      </c>
      <c r="D27" s="21" t="s">
        <v>19</v>
      </c>
      <c r="E27" s="16">
        <f t="shared" si="4"/>
        <v>100</v>
      </c>
      <c r="F27" s="16"/>
      <c r="G27" s="16">
        <v>100</v>
      </c>
      <c r="H27" s="16"/>
      <c r="I27" s="16"/>
      <c r="J27" s="16"/>
      <c r="K27" s="17" t="s">
        <v>20</v>
      </c>
      <c r="L27" s="17" t="s">
        <v>21</v>
      </c>
      <c r="M27" s="16" t="s">
        <v>22</v>
      </c>
    </row>
    <row r="28" s="5" customFormat="1" ht="56" customHeight="1" spans="1:13">
      <c r="A28" s="17">
        <v>8</v>
      </c>
      <c r="B28" s="21" t="s">
        <v>78</v>
      </c>
      <c r="C28" s="21" t="s">
        <v>79</v>
      </c>
      <c r="D28" s="21" t="s">
        <v>19</v>
      </c>
      <c r="E28" s="16">
        <f t="shared" si="4"/>
        <v>81</v>
      </c>
      <c r="F28" s="16"/>
      <c r="G28" s="16">
        <v>81</v>
      </c>
      <c r="H28" s="16"/>
      <c r="I28" s="16"/>
      <c r="J28" s="16"/>
      <c r="K28" s="17" t="s">
        <v>20</v>
      </c>
      <c r="L28" s="17" t="s">
        <v>28</v>
      </c>
      <c r="M28" s="16" t="s">
        <v>29</v>
      </c>
    </row>
    <row r="29" s="4" customFormat="1" ht="101" customHeight="1" spans="1:13">
      <c r="A29" s="17">
        <v>9</v>
      </c>
      <c r="B29" s="17" t="s">
        <v>80</v>
      </c>
      <c r="C29" s="17" t="s">
        <v>81</v>
      </c>
      <c r="D29" s="21" t="s">
        <v>82</v>
      </c>
      <c r="E29" s="16">
        <f t="shared" si="4"/>
        <v>210</v>
      </c>
      <c r="F29" s="16"/>
      <c r="G29" s="16">
        <v>210</v>
      </c>
      <c r="H29" s="17"/>
      <c r="I29" s="17"/>
      <c r="J29" s="17"/>
      <c r="K29" s="17" t="s">
        <v>20</v>
      </c>
      <c r="L29" s="21" t="s">
        <v>83</v>
      </c>
      <c r="M29" s="21" t="s">
        <v>84</v>
      </c>
    </row>
    <row r="30" s="7" customFormat="1" ht="24" customHeight="1" spans="1:13">
      <c r="A30" s="22" t="s">
        <v>85</v>
      </c>
      <c r="B30" s="23"/>
      <c r="C30" s="24"/>
      <c r="D30" s="25"/>
      <c r="E30" s="19">
        <f t="shared" ref="E30:J30" si="6">SUM(E31)</f>
        <v>80</v>
      </c>
      <c r="F30" s="19">
        <f t="shared" si="6"/>
        <v>0</v>
      </c>
      <c r="G30" s="19">
        <f t="shared" si="6"/>
        <v>0</v>
      </c>
      <c r="H30" s="19">
        <f t="shared" si="6"/>
        <v>80</v>
      </c>
      <c r="I30" s="19">
        <f t="shared" si="6"/>
        <v>0</v>
      </c>
      <c r="J30" s="19">
        <f t="shared" si="6"/>
        <v>0</v>
      </c>
      <c r="K30" s="27"/>
      <c r="L30" s="25"/>
      <c r="M30" s="25"/>
    </row>
    <row r="31" s="4" customFormat="1" ht="48" spans="1:13">
      <c r="A31" s="17">
        <v>1</v>
      </c>
      <c r="B31" s="17" t="s">
        <v>86</v>
      </c>
      <c r="C31" s="17" t="s">
        <v>87</v>
      </c>
      <c r="D31" s="21" t="s">
        <v>88</v>
      </c>
      <c r="E31" s="16">
        <f>SUM(F31:J31)</f>
        <v>80</v>
      </c>
      <c r="F31" s="16"/>
      <c r="G31" s="16"/>
      <c r="H31" s="17">
        <v>80</v>
      </c>
      <c r="I31" s="17"/>
      <c r="J31" s="17"/>
      <c r="K31" s="17" t="s">
        <v>20</v>
      </c>
      <c r="L31" s="17" t="s">
        <v>21</v>
      </c>
      <c r="M31" s="16" t="s">
        <v>22</v>
      </c>
    </row>
    <row r="32" s="7" customFormat="1" ht="24" customHeight="1" spans="1:13">
      <c r="A32" s="26" t="s">
        <v>89</v>
      </c>
      <c r="B32" s="26"/>
      <c r="C32" s="26"/>
      <c r="D32" s="27"/>
      <c r="E32" s="19">
        <f t="shared" ref="E32:J32" si="7">SUM(E33)</f>
        <v>8.5</v>
      </c>
      <c r="F32" s="19">
        <f t="shared" si="7"/>
        <v>0</v>
      </c>
      <c r="G32" s="19">
        <f t="shared" si="7"/>
        <v>0</v>
      </c>
      <c r="H32" s="19">
        <f t="shared" si="7"/>
        <v>8.5</v>
      </c>
      <c r="I32" s="19">
        <f t="shared" si="7"/>
        <v>0</v>
      </c>
      <c r="J32" s="19">
        <f t="shared" si="7"/>
        <v>0</v>
      </c>
      <c r="K32" s="28"/>
      <c r="L32" s="28"/>
      <c r="M32" s="28"/>
    </row>
    <row r="33" s="4" customFormat="1" ht="42" customHeight="1" spans="1:13">
      <c r="A33" s="17">
        <v>1</v>
      </c>
      <c r="B33" s="17" t="s">
        <v>90</v>
      </c>
      <c r="C33" s="17" t="s">
        <v>91</v>
      </c>
      <c r="D33" s="17" t="s">
        <v>19</v>
      </c>
      <c r="E33" s="16">
        <f>SUM(F33:J33)</f>
        <v>8.5</v>
      </c>
      <c r="F33" s="16"/>
      <c r="G33" s="16"/>
      <c r="H33" s="16">
        <v>8.5</v>
      </c>
      <c r="I33" s="16"/>
      <c r="J33" s="16"/>
      <c r="K33" s="17" t="s">
        <v>70</v>
      </c>
      <c r="L33" s="17" t="s">
        <v>71</v>
      </c>
      <c r="M33" s="16" t="s">
        <v>72</v>
      </c>
    </row>
  </sheetData>
  <mergeCells count="27">
    <mergeCell ref="A1:M1"/>
    <mergeCell ref="E3:J3"/>
    <mergeCell ref="A5:C5"/>
    <mergeCell ref="A6:C6"/>
    <mergeCell ref="A12:D12"/>
    <mergeCell ref="B13:C13"/>
    <mergeCell ref="A30:C30"/>
    <mergeCell ref="A32:C32"/>
    <mergeCell ref="A3:A4"/>
    <mergeCell ref="B3:B4"/>
    <mergeCell ref="C3:C4"/>
    <mergeCell ref="D3:D4"/>
    <mergeCell ref="K3:K4"/>
    <mergeCell ref="K7:K8"/>
    <mergeCell ref="K14:K15"/>
    <mergeCell ref="K16:K23"/>
    <mergeCell ref="K25:K26"/>
    <mergeCell ref="L3:L4"/>
    <mergeCell ref="L7:L8"/>
    <mergeCell ref="L14:L15"/>
    <mergeCell ref="L16:L23"/>
    <mergeCell ref="L25:L26"/>
    <mergeCell ref="M3:M4"/>
    <mergeCell ref="M7:M8"/>
    <mergeCell ref="M14:M15"/>
    <mergeCell ref="M16:M23"/>
    <mergeCell ref="M25:M26"/>
  </mergeCells>
  <pageMargins left="0.314583333333333" right="0.196527777777778" top="0.393055555555556" bottom="0.393055555555556" header="0.275" footer="0.236111111111111"/>
  <pageSetup paperSize="9" orientation="landscape" horizontalDpi="600"/>
  <headerFooter>
    <oddFooter>&amp;C&amp;"仿宋"&amp;10第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luoyuanchun</dc:creator>
  <cp:lastModifiedBy>64423</cp:lastModifiedBy>
  <dcterms:created xsi:type="dcterms:W3CDTF">2019-07-02T09:45:00Z</dcterms:created>
  <dcterms:modified xsi:type="dcterms:W3CDTF">2021-07-05T08:15:35Z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7012F7191918425FAB1680E51049A9FF</vt:lpwstr>
  </property>
</Properties>
</file>